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ilfishenden/Desktop/"/>
    </mc:Choice>
  </mc:AlternateContent>
  <xr:revisionPtr revIDLastSave="0" documentId="8_{F00058F1-4EFC-784F-B9A9-78FEC920A369}" xr6:coauthVersionLast="47" xr6:coauthVersionMax="47" xr10:uidLastSave="{00000000-0000-0000-0000-000000000000}"/>
  <bookViews>
    <workbookView xWindow="4980" yWindow="500" windowWidth="23820" windowHeight="153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H41" i="1"/>
  <c r="I38" i="1"/>
  <c r="H38" i="1"/>
  <c r="I43" i="1"/>
  <c r="F43" i="1"/>
  <c r="H43" i="1" s="1"/>
  <c r="I27" i="1"/>
  <c r="H27" i="1"/>
  <c r="H31" i="1"/>
  <c r="I31" i="1"/>
  <c r="H28" i="1"/>
  <c r="I28" i="1"/>
  <c r="H14" i="1"/>
  <c r="I14" i="1"/>
  <c r="H11" i="1" l="1"/>
  <c r="I11" i="1"/>
  <c r="I16" i="1"/>
  <c r="F16" i="1" l="1"/>
  <c r="H16" i="1" s="1"/>
  <c r="H40" i="1"/>
  <c r="I40" i="1"/>
  <c r="I12" i="1"/>
  <c r="I13" i="1"/>
  <c r="I18" i="1"/>
  <c r="I19" i="1"/>
  <c r="I20" i="1"/>
  <c r="I22" i="1"/>
  <c r="I23" i="1"/>
  <c r="I25" i="1"/>
  <c r="I29" i="1"/>
  <c r="I30" i="1"/>
  <c r="I32" i="1"/>
  <c r="I33" i="1"/>
  <c r="I15" i="1"/>
  <c r="I17" i="1"/>
  <c r="I24" i="1"/>
  <c r="I26" i="1"/>
  <c r="I21" i="1"/>
  <c r="F12" i="1"/>
  <c r="H12" i="1" s="1"/>
  <c r="H13" i="1"/>
  <c r="F18" i="1"/>
  <c r="H18" i="1" s="1"/>
  <c r="H19" i="1"/>
  <c r="F20" i="1"/>
  <c r="H20" i="1" s="1"/>
  <c r="H22" i="1"/>
  <c r="F23" i="1"/>
  <c r="H23" i="1" s="1"/>
  <c r="H25" i="1"/>
  <c r="F29" i="1"/>
  <c r="H29" i="1" s="1"/>
  <c r="H30" i="1"/>
  <c r="F32" i="1"/>
  <c r="H32" i="1" s="1"/>
  <c r="H33" i="1"/>
  <c r="F15" i="1"/>
  <c r="H15" i="1" s="1"/>
  <c r="H17" i="1"/>
  <c r="H24" i="1"/>
  <c r="H26" i="1"/>
  <c r="H21" i="1"/>
  <c r="I45" i="1"/>
  <c r="H45" i="1"/>
  <c r="E46" i="1"/>
  <c r="I46" i="1" s="1"/>
  <c r="F55" i="1"/>
  <c r="H55" i="1" s="1"/>
  <c r="F54" i="1"/>
  <c r="H54" i="1" s="1"/>
  <c r="I44" i="1"/>
  <c r="H44" i="1"/>
  <c r="F53" i="1"/>
  <c r="H53" i="1" s="1"/>
  <c r="F51" i="1"/>
  <c r="H51" i="1" s="1"/>
  <c r="I52" i="1"/>
  <c r="F52" i="1"/>
  <c r="H52" i="1" s="1"/>
  <c r="I50" i="1"/>
  <c r="F50" i="1"/>
  <c r="H50" i="1" s="1"/>
  <c r="I55" i="1"/>
  <c r="I54" i="1"/>
  <c r="I53" i="1"/>
  <c r="I51" i="1"/>
  <c r="I49" i="1"/>
  <c r="I48" i="1"/>
  <c r="I47" i="1"/>
  <c r="I42" i="1"/>
  <c r="I39" i="1"/>
  <c r="F49" i="1"/>
  <c r="H49" i="1" s="1"/>
  <c r="F48" i="1"/>
  <c r="H48" i="1" s="1"/>
  <c r="F42" i="1"/>
  <c r="H42" i="1" s="1"/>
  <c r="F39" i="1"/>
  <c r="H39" i="1" s="1"/>
  <c r="H47" i="1"/>
  <c r="F46" i="1" l="1"/>
  <c r="H46" i="1" s="1"/>
  <c r="H57" i="1" s="1"/>
  <c r="I57" i="1"/>
  <c r="I34" i="1"/>
  <c r="H34" i="1"/>
</calcChain>
</file>

<file path=xl/sharedStrings.xml><?xml version="1.0" encoding="utf-8"?>
<sst xmlns="http://schemas.openxmlformats.org/spreadsheetml/2006/main" count="125" uniqueCount="106">
  <si>
    <t>Product</t>
  </si>
  <si>
    <t>Product SKU</t>
  </si>
  <si>
    <t>Description</t>
  </si>
  <si>
    <t>RRP</t>
  </si>
  <si>
    <t>Wholesale price</t>
  </si>
  <si>
    <t>QTY</t>
  </si>
  <si>
    <t>Cooling Gel</t>
  </si>
  <si>
    <t>Pain Cream</t>
  </si>
  <si>
    <t>Capsules</t>
  </si>
  <si>
    <t>CAP30PK</t>
  </si>
  <si>
    <t>Broad Spectrum Distillate THC-Free Soft Gels - 25 mg Broad Spectrum THC Free</t>
  </si>
  <si>
    <t>Gummies</t>
  </si>
  <si>
    <t xml:space="preserve">FOC1000 </t>
  </si>
  <si>
    <t>Broad Spectrum THC-Free Distillate Tincture (1 oz) - MCT Oil Lemon 1000 mg </t>
  </si>
  <si>
    <t xml:space="preserve">REC1000 </t>
  </si>
  <si>
    <t>Counter Display</t>
  </si>
  <si>
    <t>Purpose built branded counter display for On The Green starter pack</t>
  </si>
  <si>
    <t>CBD +CBN Sleep Tincture</t>
  </si>
  <si>
    <t>CBN500</t>
  </si>
  <si>
    <t>Broad Spectrum THC-Free Distillate Tincture (1 oz) - MCT Oil Lemon  300mg CBD - 200mg CBN</t>
  </si>
  <si>
    <t>CBN1000</t>
  </si>
  <si>
    <t>Broad Spectrum THC-Free Distillate Tincture (1 oz) - MCT Oil Lemon 700mg CBD - 300mg CBN</t>
  </si>
  <si>
    <t>RECOVERY Tincture</t>
  </si>
  <si>
    <t>FOC2000</t>
  </si>
  <si>
    <t>Broad Spectrum THC-Free Distillate Tincture (1 oz) - MCT Oil Lemon 2000 mg </t>
  </si>
  <si>
    <t>REC2000</t>
  </si>
  <si>
    <t>Massage Oil</t>
  </si>
  <si>
    <t>4oz 250mg Massage Oil Relaxing</t>
  </si>
  <si>
    <t>Salve</t>
  </si>
  <si>
    <t>Body Lotion</t>
  </si>
  <si>
    <t>8oz 500mg Manuka Honey Body Lotion</t>
  </si>
  <si>
    <t>Golf &amp; Fitness</t>
  </si>
  <si>
    <t>Spa &amp; Wellness</t>
  </si>
  <si>
    <t>2oz 500mg Raw Salve</t>
  </si>
  <si>
    <t>16oz 1000mg Massage Oil Relaxing (Back Bar)</t>
  </si>
  <si>
    <t>4oz 1000mg Raw Salve (Back Bar)</t>
  </si>
  <si>
    <t>16oz 10000mg Manuka Honey Body Lotion (Back Bar)</t>
  </si>
  <si>
    <t>Order Wholesale Value</t>
  </si>
  <si>
    <t>Order    Retail    Value</t>
  </si>
  <si>
    <t>Chewing gum</t>
  </si>
  <si>
    <t>CHEW10PK</t>
  </si>
  <si>
    <t>Pain Cooling Gel (500 MG)</t>
  </si>
  <si>
    <t>COOL550</t>
  </si>
  <si>
    <t>ORDER FORM</t>
  </si>
  <si>
    <t>Counter display Chewing gum 12 x 10 Packs</t>
  </si>
  <si>
    <t>1 Gallon 8000mg Massage Oil Relaxing (BB)</t>
  </si>
  <si>
    <t>Pain Cooling Gel (500 MG) 3oz</t>
  </si>
  <si>
    <t>Pain cooling gel (2,665 MG) 16oz (Back Bar)</t>
  </si>
  <si>
    <t>1 Gallon 8000mg Massage Oil Un-scented (BB)</t>
  </si>
  <si>
    <t>Arnica &amp; Turmeric Cream Lotion 16oz Back Bar (4,700mg)</t>
  </si>
  <si>
    <t>ARN500</t>
  </si>
  <si>
    <t>CHEWDISPLAY</t>
  </si>
  <si>
    <t>DISPLAY</t>
  </si>
  <si>
    <t>S-COOL500</t>
  </si>
  <si>
    <t>BB-COOL1500</t>
  </si>
  <si>
    <t xml:space="preserve">S-ARN500 </t>
  </si>
  <si>
    <t>BB-ARN4700</t>
  </si>
  <si>
    <t>4oz 250mg Massage Oil Energizing</t>
  </si>
  <si>
    <t>16oz 1000mg Massage Oil Energizing (Back Bar)</t>
  </si>
  <si>
    <t>1 Gallon 8000mg Massage Oil Energizing (BB)</t>
  </si>
  <si>
    <t>S-MASE250</t>
  </si>
  <si>
    <t>BB-MASE1000</t>
  </si>
  <si>
    <t>BB-MASE8000</t>
  </si>
  <si>
    <t>S-MASR250</t>
  </si>
  <si>
    <t>BB-MASR1000</t>
  </si>
  <si>
    <t>BB-MASR8000</t>
  </si>
  <si>
    <t>BB-MASU8000</t>
  </si>
  <si>
    <t>S-SAL500</t>
  </si>
  <si>
    <t>BB-SAL1000</t>
  </si>
  <si>
    <t>S-BOD500</t>
  </si>
  <si>
    <t>BB-BOD1000</t>
  </si>
  <si>
    <t>Himalayan Salt  Body Scrub</t>
  </si>
  <si>
    <t>CHEW10PK-S</t>
  </si>
  <si>
    <t>Pepermint Chewing gum (10MG per gum) (10 Pack)</t>
  </si>
  <si>
    <t>Spearmint Chewing Gum (10MG per gum) (10 Pack)</t>
  </si>
  <si>
    <t>12oz 500mg Sugar Scrub</t>
  </si>
  <si>
    <t>S-SCRUB500</t>
  </si>
  <si>
    <t>BB-SCRUB1500</t>
  </si>
  <si>
    <t>36oz 1500mg Sugar Scrub (Back Bar)</t>
  </si>
  <si>
    <t>FOCUS  Tincture</t>
  </si>
  <si>
    <t>Arnica &amp; Tumeric Lotion  1.7oz (500mg)</t>
  </si>
  <si>
    <t>PO #:</t>
  </si>
  <si>
    <t>Date:</t>
  </si>
  <si>
    <t>Address:</t>
  </si>
  <si>
    <t>Contact name:</t>
  </si>
  <si>
    <t>Telephone #:</t>
  </si>
  <si>
    <t>SLEEP Gummies (25MG per gummy) (30 Pack)</t>
  </si>
  <si>
    <t>GUMS30PK</t>
  </si>
  <si>
    <t>GUME30PK</t>
  </si>
  <si>
    <t>ENERGY Gummies (25MG per gummy) (30 Pack)</t>
  </si>
  <si>
    <t>6 x Cooling Gel with counter display</t>
  </si>
  <si>
    <t>S-ARN1500</t>
  </si>
  <si>
    <t>Arnica &amp; Turmeric Cream Lotion 5oz (1,500MG)</t>
  </si>
  <si>
    <t>COOL-SAMPLE</t>
  </si>
  <si>
    <t>ARN-SAMPLE</t>
  </si>
  <si>
    <t>Arnica &amp; Tumeric Lotion -Sample size (150mg) 1/2oz</t>
  </si>
  <si>
    <t>Roll-on cooling gel - Sample size (150ml) 1oz</t>
  </si>
  <si>
    <t>SALVE-SAMPLE</t>
  </si>
  <si>
    <t>Healing Salve (125mg) 1/2oz</t>
  </si>
  <si>
    <t>BODY-SAMPLE</t>
  </si>
  <si>
    <t>Manuka Honey Hand &amp; Body Lotion Sample size 1/2oz (30mg)</t>
  </si>
  <si>
    <t>BB-MASU1000</t>
  </si>
  <si>
    <t>16oz 1000mg Massage Oil Unscented (Back Bar)</t>
  </si>
  <si>
    <t xml:space="preserve">Arnica &amp; Tumeric Lotion Custom Formulation </t>
  </si>
  <si>
    <t xml:space="preserve"> Wholesale Value</t>
  </si>
  <si>
    <t xml:space="preserve"> Retail   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</si>
</sst>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2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9" tint="-0.499984740745262"/>
      <name val="Arial"/>
      <family val="2"/>
    </font>
    <font>
      <sz val="8"/>
      <color rgb="FF303030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30303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 (Body)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76">
    <xf numFmtId="0" fontId="0" fillId="0" borderId="0" xfId="0"/>
    <xf numFmtId="0" fontId="10" fillId="0" borderId="0" xfId="0" applyFont="1" applyAlignment="1">
      <alignment vertical="center" wrapText="1"/>
    </xf>
    <xf numFmtId="44" fontId="0" fillId="0" borderId="0" xfId="0" applyNumberFormat="1"/>
    <xf numFmtId="0" fontId="1" fillId="3" borderId="1" xfId="0" applyFont="1" applyFill="1" applyBorder="1" applyAlignment="1">
      <alignment horizontal="left" vertical="center" wrapText="1"/>
    </xf>
    <xf numFmtId="44" fontId="0" fillId="0" borderId="0" xfId="1" applyFont="1"/>
    <xf numFmtId="10" fontId="0" fillId="0" borderId="0" xfId="0" applyNumberFormat="1"/>
    <xf numFmtId="0" fontId="4" fillId="2" borderId="5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 wrapText="1"/>
    </xf>
    <xf numFmtId="44" fontId="6" fillId="3" borderId="1" xfId="1" applyFont="1" applyFill="1" applyBorder="1" applyAlignment="1">
      <alignment vertical="center" wrapText="1"/>
    </xf>
    <xf numFmtId="0" fontId="8" fillId="3" borderId="23" xfId="0" applyFont="1" applyFill="1" applyBorder="1" applyAlignment="1">
      <alignment horizontal="center" vertical="center"/>
    </xf>
    <xf numFmtId="44" fontId="8" fillId="3" borderId="24" xfId="0" applyNumberFormat="1" applyFont="1" applyFill="1" applyBorder="1" applyAlignment="1">
      <alignment vertical="center"/>
    </xf>
    <xf numFmtId="44" fontId="8" fillId="3" borderId="25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44" fontId="6" fillId="2" borderId="3" xfId="1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/>
    </xf>
    <xf numFmtId="44" fontId="8" fillId="2" borderId="11" xfId="0" applyNumberFormat="1" applyFont="1" applyFill="1" applyBorder="1" applyAlignment="1">
      <alignment vertical="center"/>
    </xf>
    <xf numFmtId="44" fontId="6" fillId="3" borderId="17" xfId="1" applyFont="1" applyFill="1" applyBorder="1" applyAlignment="1">
      <alignment vertical="center" wrapText="1"/>
    </xf>
    <xf numFmtId="44" fontId="8" fillId="3" borderId="23" xfId="0" applyNumberFormat="1" applyFont="1" applyFill="1" applyBorder="1" applyAlignment="1">
      <alignment vertical="center"/>
    </xf>
    <xf numFmtId="44" fontId="8" fillId="3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 wrapText="1"/>
    </xf>
    <xf numFmtId="44" fontId="6" fillId="2" borderId="1" xfId="1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center" vertical="center"/>
    </xf>
    <xf numFmtId="44" fontId="8" fillId="2" borderId="24" xfId="0" applyNumberFormat="1" applyFont="1" applyFill="1" applyBorder="1" applyAlignment="1">
      <alignment vertical="center"/>
    </xf>
    <xf numFmtId="44" fontId="8" fillId="2" borderId="25" xfId="0" applyNumberFormat="1" applyFont="1" applyFill="1" applyBorder="1" applyAlignment="1">
      <alignment vertical="center"/>
    </xf>
    <xf numFmtId="44" fontId="6" fillId="3" borderId="3" xfId="1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/>
    </xf>
    <xf numFmtId="44" fontId="8" fillId="3" borderId="11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 wrapText="1"/>
    </xf>
    <xf numFmtId="44" fontId="8" fillId="3" borderId="1" xfId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vertical="center" wrapText="1"/>
    </xf>
    <xf numFmtId="44" fontId="6" fillId="3" borderId="4" xfId="1" applyFont="1" applyFill="1" applyBorder="1" applyAlignment="1">
      <alignment vertical="center" wrapText="1"/>
    </xf>
    <xf numFmtId="44" fontId="6" fillId="3" borderId="19" xfId="1" applyFont="1" applyFill="1" applyBorder="1" applyAlignment="1">
      <alignment vertical="center" wrapText="1"/>
    </xf>
    <xf numFmtId="0" fontId="8" fillId="3" borderId="28" xfId="0" applyFont="1" applyFill="1" applyBorder="1" applyAlignment="1">
      <alignment horizontal="center" vertical="center"/>
    </xf>
    <xf numFmtId="44" fontId="8" fillId="3" borderId="28" xfId="0" applyNumberFormat="1" applyFont="1" applyFill="1" applyBorder="1" applyAlignment="1">
      <alignment vertical="center"/>
    </xf>
    <xf numFmtId="44" fontId="8" fillId="3" borderId="4" xfId="0" applyNumberFormat="1" applyFont="1" applyFill="1" applyBorder="1" applyAlignment="1">
      <alignment vertical="center"/>
    </xf>
    <xf numFmtId="0" fontId="1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vertical="center" wrapText="1"/>
    </xf>
    <xf numFmtId="44" fontId="6" fillId="3" borderId="18" xfId="1" applyFont="1" applyFill="1" applyBorder="1" applyAlignment="1">
      <alignment vertical="center" wrapText="1"/>
    </xf>
    <xf numFmtId="44" fontId="8" fillId="3" borderId="10" xfId="0" applyNumberFormat="1" applyFont="1" applyFill="1" applyBorder="1" applyAlignment="1">
      <alignment vertical="center"/>
    </xf>
    <xf numFmtId="44" fontId="8" fillId="3" borderId="3" xfId="0" applyNumberFormat="1" applyFont="1" applyFill="1" applyBorder="1" applyAlignment="1">
      <alignment vertical="center"/>
    </xf>
    <xf numFmtId="0" fontId="1" fillId="3" borderId="18" xfId="0" applyFont="1" applyFill="1" applyBorder="1" applyAlignment="1">
      <alignment horizontal="left" vertical="center"/>
    </xf>
    <xf numFmtId="0" fontId="2" fillId="3" borderId="0" xfId="0" applyFont="1" applyFill="1" applyAlignment="1">
      <alignment vertical="center" wrapText="1"/>
    </xf>
    <xf numFmtId="44" fontId="6" fillId="2" borderId="17" xfId="1" applyFont="1" applyFill="1" applyBorder="1" applyAlignment="1">
      <alignment vertical="center" wrapText="1"/>
    </xf>
    <xf numFmtId="44" fontId="8" fillId="2" borderId="23" xfId="0" applyNumberFormat="1" applyFont="1" applyFill="1" applyBorder="1" applyAlignment="1">
      <alignment vertical="center"/>
    </xf>
    <xf numFmtId="44" fontId="8" fillId="2" borderId="1" xfId="0" applyNumberFormat="1" applyFont="1" applyFill="1" applyBorder="1" applyAlignment="1">
      <alignment vertical="center"/>
    </xf>
    <xf numFmtId="44" fontId="8" fillId="2" borderId="10" xfId="0" applyNumberFormat="1" applyFont="1" applyFill="1" applyBorder="1" applyAlignment="1">
      <alignment vertical="center"/>
    </xf>
    <xf numFmtId="44" fontId="8" fillId="2" borderId="3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44" fontId="6" fillId="2" borderId="7" xfId="1" applyFont="1" applyFill="1" applyBorder="1" applyAlignment="1">
      <alignment vertical="center" wrapText="1"/>
    </xf>
    <xf numFmtId="44" fontId="6" fillId="3" borderId="7" xfId="1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4" fontId="8" fillId="2" borderId="17" xfId="0" applyNumberFormat="1" applyFont="1" applyFill="1" applyBorder="1" applyAlignment="1">
      <alignment vertical="center"/>
    </xf>
    <xf numFmtId="44" fontId="8" fillId="3" borderId="17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4" fontId="11" fillId="2" borderId="1" xfId="0" applyNumberFormat="1" applyFont="1" applyFill="1" applyBorder="1"/>
    <xf numFmtId="14" fontId="0" fillId="2" borderId="16" xfId="0" applyNumberFormat="1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44" fontId="8" fillId="2" borderId="1" xfId="1" applyFont="1" applyFill="1" applyBorder="1" applyAlignment="1">
      <alignment vertical="center" wrapText="1"/>
    </xf>
    <xf numFmtId="44" fontId="8" fillId="2" borderId="18" xfId="1" applyFont="1" applyFill="1" applyBorder="1" applyAlignment="1">
      <alignment vertical="center" wrapText="1"/>
    </xf>
    <xf numFmtId="44" fontId="8" fillId="2" borderId="17" xfId="1" applyFont="1" applyFill="1" applyBorder="1" applyAlignment="1">
      <alignment vertical="center" wrapText="1"/>
    </xf>
    <xf numFmtId="44" fontId="8" fillId="3" borderId="18" xfId="1" applyFont="1" applyFill="1" applyBorder="1" applyAlignment="1">
      <alignment vertical="center" wrapText="1"/>
    </xf>
    <xf numFmtId="44" fontId="8" fillId="3" borderId="17" xfId="1" applyFont="1" applyFill="1" applyBorder="1" applyAlignment="1">
      <alignment vertical="center" wrapText="1"/>
    </xf>
    <xf numFmtId="0" fontId="16" fillId="0" borderId="0" xfId="2" applyFill="1" applyAlignment="1">
      <alignment horizontal="left" vertical="top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44" fontId="6" fillId="4" borderId="1" xfId="1" applyFont="1" applyFill="1" applyBorder="1" applyAlignment="1">
      <alignment vertical="center" wrapText="1"/>
    </xf>
    <xf numFmtId="44" fontId="6" fillId="4" borderId="17" xfId="1" applyFont="1" applyFill="1" applyBorder="1" applyAlignment="1">
      <alignment vertical="center" wrapText="1"/>
    </xf>
    <xf numFmtId="44" fontId="6" fillId="4" borderId="3" xfId="1" applyFont="1" applyFill="1" applyBorder="1" applyAlignment="1">
      <alignment vertical="center" wrapText="1"/>
    </xf>
    <xf numFmtId="44" fontId="6" fillId="4" borderId="18" xfId="1" applyFont="1" applyFill="1" applyBorder="1" applyAlignment="1">
      <alignment vertical="center" wrapText="1"/>
    </xf>
    <xf numFmtId="44" fontId="6" fillId="4" borderId="2" xfId="1" applyFont="1" applyFill="1" applyBorder="1" applyAlignment="1">
      <alignment vertical="center" wrapText="1"/>
    </xf>
    <xf numFmtId="44" fontId="8" fillId="4" borderId="1" xfId="1" applyFont="1" applyFill="1" applyBorder="1" applyAlignment="1">
      <alignment vertical="center" wrapText="1"/>
    </xf>
    <xf numFmtId="44" fontId="6" fillId="4" borderId="21" xfId="1" applyFont="1" applyFill="1" applyBorder="1" applyAlignment="1">
      <alignment vertical="center" wrapText="1"/>
    </xf>
    <xf numFmtId="44" fontId="8" fillId="4" borderId="5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vertical="center" wrapText="1"/>
    </xf>
    <xf numFmtId="44" fontId="8" fillId="3" borderId="5" xfId="1" applyFont="1" applyFill="1" applyBorder="1" applyAlignment="1">
      <alignment vertical="center" wrapText="1"/>
    </xf>
    <xf numFmtId="0" fontId="8" fillId="3" borderId="21" xfId="0" applyFont="1" applyFill="1" applyBorder="1" applyAlignment="1">
      <alignment horizontal="center" vertical="center"/>
    </xf>
    <xf numFmtId="44" fontId="8" fillId="3" borderId="5" xfId="0" applyNumberFormat="1" applyFont="1" applyFill="1" applyBorder="1" applyAlignment="1">
      <alignment vertical="center"/>
    </xf>
    <xf numFmtId="44" fontId="8" fillId="3" borderId="20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44" fontId="8" fillId="2" borderId="3" xfId="1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left" vertical="center" wrapText="1"/>
    </xf>
    <xf numFmtId="44" fontId="8" fillId="3" borderId="4" xfId="1" applyFont="1" applyFill="1" applyBorder="1" applyAlignment="1">
      <alignment vertical="center" wrapText="1"/>
    </xf>
    <xf numFmtId="44" fontId="8" fillId="3" borderId="40" xfId="0" applyNumberFormat="1" applyFont="1" applyFill="1" applyBorder="1" applyAlignment="1">
      <alignment vertical="center"/>
    </xf>
    <xf numFmtId="44" fontId="8" fillId="3" borderId="41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vertical="center" wrapText="1"/>
    </xf>
    <xf numFmtId="44" fontId="6" fillId="3" borderId="5" xfId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44" fontId="8" fillId="3" borderId="38" xfId="0" applyNumberFormat="1" applyFont="1" applyFill="1" applyBorder="1" applyAlignment="1">
      <alignment vertical="center"/>
    </xf>
    <xf numFmtId="44" fontId="9" fillId="2" borderId="1" xfId="0" applyNumberFormat="1" applyFont="1" applyFill="1" applyBorder="1"/>
    <xf numFmtId="44" fontId="9" fillId="2" borderId="39" xfId="0" applyNumberFormat="1" applyFont="1" applyFill="1" applyBorder="1"/>
    <xf numFmtId="0" fontId="14" fillId="2" borderId="1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0" fillId="2" borderId="30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32" xfId="0" applyFill="1" applyBorder="1" applyAlignment="1">
      <alignment horizontal="left"/>
    </xf>
    <xf numFmtId="0" fontId="0" fillId="2" borderId="33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34" xfId="0" applyFill="1" applyBorder="1" applyAlignment="1">
      <alignment horizontal="left"/>
    </xf>
    <xf numFmtId="0" fontId="0" fillId="2" borderId="35" xfId="0" applyFill="1" applyBorder="1"/>
    <xf numFmtId="0" fontId="0" fillId="2" borderId="36" xfId="0" applyFill="1" applyBorder="1"/>
    <xf numFmtId="0" fontId="0" fillId="2" borderId="37" xfId="0" applyFill="1" applyBorder="1"/>
    <xf numFmtId="0" fontId="0" fillId="2" borderId="7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7" xfId="0" applyFill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237319</xdr:colOff>
      <xdr:row>2</xdr:row>
      <xdr:rowOff>71967</xdr:rowOff>
    </xdr:from>
    <xdr:to>
      <xdr:col>2</xdr:col>
      <xdr:colOff>726017</xdr:colOff>
      <xdr:row>7</xdr:row>
      <xdr:rowOff>196312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B967CF3-C114-DC4B-8EC3-974C0ECDB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3402" y="495300"/>
          <a:ext cx="1303615" cy="1140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57"/>
  <sheetViews>
    <sheetView tabSelected="1" zoomScale="120" zoomScaleNormal="120" workbookViewId="0">
      <selection activeCell="F28" sqref="F28"/>
    </sheetView>
  </sheetViews>
  <sheetFormatPr baseColWidth="10" defaultColWidth="11" defaultRowHeight="16" x14ac:dyDescent="0.2"/>
  <cols>
    <col min="1" max="1" width="11" customWidth="1"/>
    <col min="2" max="2" width="10.6640625" customWidth="1"/>
    <col min="3" max="3" width="12.1640625" customWidth="1"/>
    <col min="4" max="4" width="41" customWidth="1"/>
    <col min="5" max="5" width="11" customWidth="1"/>
    <col min="6" max="6" width="12.33203125" customWidth="1"/>
    <col min="7" max="7" width="7.83203125" customWidth="1"/>
    <col min="8" max="8" width="10.83203125" customWidth="1"/>
    <col min="11" max="19" width="11" customWidth="1"/>
  </cols>
  <sheetData>
    <row r="1" spans="2:9" ht="17" thickBot="1" x14ac:dyDescent="0.25"/>
    <row r="2" spans="2:9" ht="17" thickBot="1" x14ac:dyDescent="0.25">
      <c r="B2" s="154" t="s">
        <v>43</v>
      </c>
      <c r="C2" s="155"/>
      <c r="D2" s="156"/>
      <c r="E2" s="156"/>
      <c r="F2" s="156"/>
      <c r="G2" s="156"/>
      <c r="H2" s="156"/>
      <c r="I2" s="157"/>
    </row>
    <row r="3" spans="2:9" ht="17" thickBot="1" x14ac:dyDescent="0.25">
      <c r="B3" s="158"/>
      <c r="C3" s="159"/>
      <c r="D3" s="72" t="s">
        <v>84</v>
      </c>
      <c r="E3" s="73" t="s">
        <v>81</v>
      </c>
      <c r="F3" s="74"/>
      <c r="G3" s="173" t="s">
        <v>82</v>
      </c>
      <c r="H3" s="174"/>
      <c r="I3" s="175"/>
    </row>
    <row r="4" spans="2:9" x14ac:dyDescent="0.2">
      <c r="B4" s="160"/>
      <c r="C4" s="161"/>
      <c r="D4" s="164" t="s">
        <v>83</v>
      </c>
      <c r="E4" s="165"/>
      <c r="F4" s="165"/>
      <c r="G4" s="165"/>
      <c r="H4" s="165"/>
      <c r="I4" s="166"/>
    </row>
    <row r="5" spans="2:9" x14ac:dyDescent="0.2">
      <c r="B5" s="160"/>
      <c r="C5" s="161"/>
      <c r="D5" s="167"/>
      <c r="E5" s="168"/>
      <c r="F5" s="168"/>
      <c r="G5" s="168"/>
      <c r="H5" s="168"/>
      <c r="I5" s="169"/>
    </row>
    <row r="6" spans="2:9" x14ac:dyDescent="0.2">
      <c r="B6" s="160"/>
      <c r="C6" s="161"/>
      <c r="D6" s="167"/>
      <c r="E6" s="168"/>
      <c r="F6" s="168"/>
      <c r="G6" s="168"/>
      <c r="H6" s="168"/>
      <c r="I6" s="169"/>
    </row>
    <row r="7" spans="2:9" x14ac:dyDescent="0.2">
      <c r="B7" s="160"/>
      <c r="C7" s="161"/>
      <c r="D7" s="167"/>
      <c r="E7" s="168"/>
      <c r="F7" s="168"/>
      <c r="G7" s="168"/>
      <c r="H7" s="168"/>
      <c r="I7" s="169"/>
    </row>
    <row r="8" spans="2:9" ht="19" customHeight="1" thickBot="1" x14ac:dyDescent="0.25">
      <c r="B8" s="162"/>
      <c r="C8" s="163"/>
      <c r="D8" s="170" t="s">
        <v>85</v>
      </c>
      <c r="E8" s="171"/>
      <c r="F8" s="171"/>
      <c r="G8" s="171"/>
      <c r="H8" s="171"/>
      <c r="I8" s="172"/>
    </row>
    <row r="9" spans="2:9" ht="17" thickBot="1" x14ac:dyDescent="0.25">
      <c r="B9" s="148" t="s">
        <v>32</v>
      </c>
      <c r="C9" s="149"/>
      <c r="D9" s="149"/>
      <c r="E9" s="149"/>
      <c r="F9" s="149"/>
      <c r="G9" s="149"/>
      <c r="H9" s="149"/>
      <c r="I9" s="150"/>
    </row>
    <row r="10" spans="2:9" ht="43" customHeight="1" thickBot="1" x14ac:dyDescent="0.25">
      <c r="B10" s="6" t="s">
        <v>0</v>
      </c>
      <c r="C10" s="83" t="s">
        <v>1</v>
      </c>
      <c r="D10" s="84" t="s">
        <v>2</v>
      </c>
      <c r="E10" s="85" t="s">
        <v>3</v>
      </c>
      <c r="F10" s="86" t="s">
        <v>4</v>
      </c>
      <c r="G10" s="81" t="s">
        <v>5</v>
      </c>
      <c r="H10" s="82" t="s">
        <v>104</v>
      </c>
      <c r="I10" s="68" t="s">
        <v>105</v>
      </c>
    </row>
    <row r="11" spans="2:9" ht="16" customHeight="1" thickBot="1" x14ac:dyDescent="0.25">
      <c r="B11" s="129" t="s">
        <v>6</v>
      </c>
      <c r="C11" s="40" t="s">
        <v>93</v>
      </c>
      <c r="D11" s="15" t="s">
        <v>96</v>
      </c>
      <c r="E11" s="16"/>
      <c r="F11" s="94">
        <v>7</v>
      </c>
      <c r="G11" s="17">
        <v>0</v>
      </c>
      <c r="H11" s="25">
        <f t="shared" ref="H11" si="0">F11*G11</f>
        <v>0</v>
      </c>
      <c r="I11" s="26">
        <f t="shared" ref="I11" si="1">G11*E11</f>
        <v>0</v>
      </c>
    </row>
    <row r="12" spans="2:9" ht="17" thickBot="1" x14ac:dyDescent="0.25">
      <c r="B12" s="130"/>
      <c r="C12" s="40" t="s">
        <v>53</v>
      </c>
      <c r="D12" s="15" t="s">
        <v>46</v>
      </c>
      <c r="E12" s="16">
        <v>50</v>
      </c>
      <c r="F12" s="24">
        <f t="shared" ref="F12:F20" si="2">E12*50%</f>
        <v>25</v>
      </c>
      <c r="G12" s="17">
        <v>0</v>
      </c>
      <c r="H12" s="25">
        <f t="shared" ref="H12:H30" si="3">F12*G12</f>
        <v>0</v>
      </c>
      <c r="I12" s="26">
        <f t="shared" ref="I12:I33" si="4">G12*E12</f>
        <v>0</v>
      </c>
    </row>
    <row r="13" spans="2:9" ht="17" thickBot="1" x14ac:dyDescent="0.25">
      <c r="B13" s="131"/>
      <c r="C13" s="41" t="s">
        <v>54</v>
      </c>
      <c r="D13" s="42" t="s">
        <v>47</v>
      </c>
      <c r="E13" s="43"/>
      <c r="F13" s="44">
        <v>125</v>
      </c>
      <c r="G13" s="45">
        <v>0</v>
      </c>
      <c r="H13" s="46">
        <f t="shared" si="3"/>
        <v>0</v>
      </c>
      <c r="I13" s="47">
        <f t="shared" si="4"/>
        <v>0</v>
      </c>
    </row>
    <row r="14" spans="2:9" ht="17" thickBot="1" x14ac:dyDescent="0.25">
      <c r="B14" s="151" t="s">
        <v>7</v>
      </c>
      <c r="C14" s="87" t="s">
        <v>94</v>
      </c>
      <c r="D14" s="88" t="s">
        <v>95</v>
      </c>
      <c r="E14" s="29"/>
      <c r="F14" s="94">
        <v>7</v>
      </c>
      <c r="G14" s="30">
        <v>0</v>
      </c>
      <c r="H14" s="56">
        <f t="shared" ref="H14" si="5">F14*G14</f>
        <v>0</v>
      </c>
      <c r="I14" s="57">
        <f t="shared" ref="I14" si="6">G14*E14</f>
        <v>0</v>
      </c>
    </row>
    <row r="15" spans="2:9" ht="17" thickBot="1" x14ac:dyDescent="0.25">
      <c r="B15" s="152"/>
      <c r="C15" s="61" t="s">
        <v>55</v>
      </c>
      <c r="D15" s="28" t="s">
        <v>80</v>
      </c>
      <c r="E15" s="29">
        <v>50</v>
      </c>
      <c r="F15" s="55">
        <f t="shared" si="2"/>
        <v>25</v>
      </c>
      <c r="G15" s="30">
        <v>0</v>
      </c>
      <c r="H15" s="56">
        <f t="shared" si="3"/>
        <v>0</v>
      </c>
      <c r="I15" s="57">
        <f t="shared" si="4"/>
        <v>0</v>
      </c>
    </row>
    <row r="16" spans="2:9" ht="17" thickBot="1" x14ac:dyDescent="0.25">
      <c r="B16" s="152"/>
      <c r="C16" s="61" t="s">
        <v>91</v>
      </c>
      <c r="D16" s="28" t="s">
        <v>92</v>
      </c>
      <c r="E16" s="93">
        <v>110</v>
      </c>
      <c r="F16" s="94">
        <f>E16*50%</f>
        <v>55</v>
      </c>
      <c r="G16" s="30">
        <v>0</v>
      </c>
      <c r="H16" s="56">
        <f t="shared" ref="H16" si="7">F16*G16</f>
        <v>0</v>
      </c>
      <c r="I16" s="57">
        <f t="shared" ref="I16" si="8">G16*E16</f>
        <v>0</v>
      </c>
    </row>
    <row r="17" spans="2:9" ht="18" customHeight="1" thickBot="1" x14ac:dyDescent="0.25">
      <c r="B17" s="153"/>
      <c r="C17" s="27" t="s">
        <v>56</v>
      </c>
      <c r="D17" s="28" t="s">
        <v>49</v>
      </c>
      <c r="E17" s="29"/>
      <c r="F17" s="94">
        <v>150</v>
      </c>
      <c r="G17" s="30">
        <v>0</v>
      </c>
      <c r="H17" s="56">
        <f>F17*G17</f>
        <v>0</v>
      </c>
      <c r="I17" s="57">
        <f>G17*E17</f>
        <v>0</v>
      </c>
    </row>
    <row r="18" spans="2:9" ht="17" thickBot="1" x14ac:dyDescent="0.25">
      <c r="B18" s="132" t="s">
        <v>71</v>
      </c>
      <c r="C18" s="60" t="s">
        <v>76</v>
      </c>
      <c r="D18" s="20" t="s">
        <v>75</v>
      </c>
      <c r="E18" s="21">
        <v>55</v>
      </c>
      <c r="F18" s="76">
        <f>E18*50%</f>
        <v>27.5</v>
      </c>
      <c r="G18" s="22">
        <v>0</v>
      </c>
      <c r="H18" s="58">
        <f>F18*G18</f>
        <v>0</v>
      </c>
      <c r="I18" s="59">
        <f t="shared" si="4"/>
        <v>0</v>
      </c>
    </row>
    <row r="19" spans="2:9" ht="20" customHeight="1" thickBot="1" x14ac:dyDescent="0.25">
      <c r="B19" s="134"/>
      <c r="C19" s="61" t="s">
        <v>77</v>
      </c>
      <c r="D19" s="28" t="s">
        <v>78</v>
      </c>
      <c r="E19" s="29"/>
      <c r="F19" s="77">
        <v>80</v>
      </c>
      <c r="G19" s="30">
        <v>0</v>
      </c>
      <c r="H19" s="56">
        <f>F19*G19</f>
        <v>0</v>
      </c>
      <c r="I19" s="57">
        <f t="shared" si="4"/>
        <v>0</v>
      </c>
    </row>
    <row r="20" spans="2:9" ht="17" thickBot="1" x14ac:dyDescent="0.25">
      <c r="B20" s="129" t="s">
        <v>26</v>
      </c>
      <c r="C20" s="48" t="s">
        <v>60</v>
      </c>
      <c r="D20" s="49" t="s">
        <v>57</v>
      </c>
      <c r="E20" s="33">
        <v>45</v>
      </c>
      <c r="F20" s="78">
        <f t="shared" si="2"/>
        <v>22.5</v>
      </c>
      <c r="G20" s="34">
        <v>0</v>
      </c>
      <c r="H20" s="51">
        <f>F20*G20</f>
        <v>0</v>
      </c>
      <c r="I20" s="52">
        <f t="shared" si="4"/>
        <v>0</v>
      </c>
    </row>
    <row r="21" spans="2:9" ht="17" thickBot="1" x14ac:dyDescent="0.25">
      <c r="B21" s="130"/>
      <c r="C21" s="14" t="s">
        <v>61</v>
      </c>
      <c r="D21" s="15" t="s">
        <v>58</v>
      </c>
      <c r="E21" s="16"/>
      <c r="F21" s="79">
        <v>70</v>
      </c>
      <c r="G21" s="17">
        <v>0</v>
      </c>
      <c r="H21" s="25">
        <f t="shared" si="3"/>
        <v>0</v>
      </c>
      <c r="I21" s="26">
        <f t="shared" si="4"/>
        <v>0</v>
      </c>
    </row>
    <row r="22" spans="2:9" ht="17" thickBot="1" x14ac:dyDescent="0.25">
      <c r="B22" s="131"/>
      <c r="C22" s="14" t="s">
        <v>62</v>
      </c>
      <c r="D22" s="15" t="s">
        <v>59</v>
      </c>
      <c r="E22" s="16"/>
      <c r="F22" s="79">
        <v>490</v>
      </c>
      <c r="G22" s="17">
        <v>0</v>
      </c>
      <c r="H22" s="25">
        <f>F22*G22</f>
        <v>0</v>
      </c>
      <c r="I22" s="26">
        <f>G22*E22</f>
        <v>0</v>
      </c>
    </row>
    <row r="23" spans="2:9" ht="17" thickBot="1" x14ac:dyDescent="0.25">
      <c r="B23" s="151" t="s">
        <v>26</v>
      </c>
      <c r="C23" s="60" t="s">
        <v>63</v>
      </c>
      <c r="D23" s="20" t="s">
        <v>27</v>
      </c>
      <c r="E23" s="21">
        <v>45</v>
      </c>
      <c r="F23" s="76">
        <f>E23*50%</f>
        <v>22.5</v>
      </c>
      <c r="G23" s="22">
        <v>0</v>
      </c>
      <c r="H23" s="58">
        <f>F23*G23</f>
        <v>0</v>
      </c>
      <c r="I23" s="59">
        <f t="shared" si="4"/>
        <v>0</v>
      </c>
    </row>
    <row r="24" spans="2:9" ht="17" thickBot="1" x14ac:dyDescent="0.25">
      <c r="B24" s="152"/>
      <c r="C24" s="27" t="s">
        <v>64</v>
      </c>
      <c r="D24" s="28" t="s">
        <v>34</v>
      </c>
      <c r="E24" s="29"/>
      <c r="F24" s="77">
        <v>70</v>
      </c>
      <c r="G24" s="30">
        <v>0</v>
      </c>
      <c r="H24" s="56">
        <f t="shared" si="3"/>
        <v>0</v>
      </c>
      <c r="I24" s="57">
        <f t="shared" si="4"/>
        <v>0</v>
      </c>
    </row>
    <row r="25" spans="2:9" ht="17" thickBot="1" x14ac:dyDescent="0.25">
      <c r="B25" s="153"/>
      <c r="C25" s="27" t="s">
        <v>65</v>
      </c>
      <c r="D25" s="28" t="s">
        <v>45</v>
      </c>
      <c r="E25" s="29"/>
      <c r="F25" s="77">
        <v>490</v>
      </c>
      <c r="G25" s="30">
        <v>0</v>
      </c>
      <c r="H25" s="56">
        <f>F25*G25</f>
        <v>0</v>
      </c>
      <c r="I25" s="57">
        <f>G25*E25</f>
        <v>0</v>
      </c>
    </row>
    <row r="26" spans="2:9" ht="17" thickBot="1" x14ac:dyDescent="0.25">
      <c r="B26" s="129" t="s">
        <v>26</v>
      </c>
      <c r="C26" s="14" t="s">
        <v>66</v>
      </c>
      <c r="D26" s="15" t="s">
        <v>48</v>
      </c>
      <c r="E26" s="16"/>
      <c r="F26" s="24">
        <v>490</v>
      </c>
      <c r="G26" s="17">
        <v>0</v>
      </c>
      <c r="H26" s="25">
        <f>F26*G26</f>
        <v>0</v>
      </c>
      <c r="I26" s="26">
        <f>G26*E26</f>
        <v>0</v>
      </c>
    </row>
    <row r="27" spans="2:9" ht="17" thickBot="1" x14ac:dyDescent="0.25">
      <c r="B27" s="131"/>
      <c r="C27" s="14" t="s">
        <v>101</v>
      </c>
      <c r="D27" s="15" t="s">
        <v>102</v>
      </c>
      <c r="E27" s="16"/>
      <c r="F27" s="79">
        <v>70</v>
      </c>
      <c r="G27" s="17">
        <v>0</v>
      </c>
      <c r="H27" s="25">
        <f t="shared" ref="H27" si="9">F27*G27</f>
        <v>0</v>
      </c>
      <c r="I27" s="26">
        <f t="shared" ref="I27" si="10">G27*E27</f>
        <v>0</v>
      </c>
    </row>
    <row r="28" spans="2:9" ht="17" thickBot="1" x14ac:dyDescent="0.25">
      <c r="B28" s="132" t="s">
        <v>28</v>
      </c>
      <c r="C28" s="27" t="s">
        <v>97</v>
      </c>
      <c r="D28" s="28" t="s">
        <v>98</v>
      </c>
      <c r="E28" s="29"/>
      <c r="F28" s="94">
        <v>7</v>
      </c>
      <c r="G28" s="30">
        <v>0</v>
      </c>
      <c r="H28" s="56">
        <f t="shared" ref="H28" si="11">F28*G28</f>
        <v>0</v>
      </c>
      <c r="I28" s="57">
        <f t="shared" ref="I28" si="12">G28*E28</f>
        <v>0</v>
      </c>
    </row>
    <row r="29" spans="2:9" ht="17" thickBot="1" x14ac:dyDescent="0.25">
      <c r="B29" s="133"/>
      <c r="C29" s="60" t="s">
        <v>67</v>
      </c>
      <c r="D29" s="20" t="s">
        <v>33</v>
      </c>
      <c r="E29" s="95">
        <v>50</v>
      </c>
      <c r="F29" s="96">
        <f>E29*50%</f>
        <v>25</v>
      </c>
      <c r="G29" s="22">
        <v>0</v>
      </c>
      <c r="H29" s="58">
        <f t="shared" si="3"/>
        <v>0</v>
      </c>
      <c r="I29" s="59">
        <f t="shared" si="4"/>
        <v>0</v>
      </c>
    </row>
    <row r="30" spans="2:9" ht="17" thickBot="1" x14ac:dyDescent="0.25">
      <c r="B30" s="134"/>
      <c r="C30" s="27" t="s">
        <v>68</v>
      </c>
      <c r="D30" s="28" t="s">
        <v>35</v>
      </c>
      <c r="E30" s="29"/>
      <c r="F30" s="94">
        <v>45</v>
      </c>
      <c r="G30" s="30">
        <v>0</v>
      </c>
      <c r="H30" s="56">
        <f t="shared" si="3"/>
        <v>0</v>
      </c>
      <c r="I30" s="57">
        <f t="shared" si="4"/>
        <v>0</v>
      </c>
    </row>
    <row r="31" spans="2:9" ht="17" thickBot="1" x14ac:dyDescent="0.25">
      <c r="B31" s="135" t="s">
        <v>29</v>
      </c>
      <c r="C31" s="40" t="s">
        <v>99</v>
      </c>
      <c r="D31" s="15" t="s">
        <v>100</v>
      </c>
      <c r="E31" s="16"/>
      <c r="F31" s="94">
        <v>7</v>
      </c>
      <c r="G31" s="17">
        <v>0</v>
      </c>
      <c r="H31" s="25">
        <f>F31*G31</f>
        <v>0</v>
      </c>
      <c r="I31" s="26">
        <f t="shared" ref="I31" si="13">G31*E31</f>
        <v>0</v>
      </c>
    </row>
    <row r="32" spans="2:9" ht="17" thickBot="1" x14ac:dyDescent="0.25">
      <c r="B32" s="136"/>
      <c r="C32" s="53" t="s">
        <v>69</v>
      </c>
      <c r="D32" s="54" t="s">
        <v>30</v>
      </c>
      <c r="E32" s="33">
        <v>60</v>
      </c>
      <c r="F32" s="50">
        <f>E32*50%</f>
        <v>30</v>
      </c>
      <c r="G32" s="34">
        <v>0</v>
      </c>
      <c r="H32" s="51">
        <f>F32*G32</f>
        <v>0</v>
      </c>
      <c r="I32" s="52">
        <f t="shared" si="4"/>
        <v>0</v>
      </c>
    </row>
    <row r="33" spans="2:13" ht="17" thickBot="1" x14ac:dyDescent="0.25">
      <c r="B33" s="137"/>
      <c r="C33" s="14" t="s">
        <v>70</v>
      </c>
      <c r="D33" s="15" t="s">
        <v>36</v>
      </c>
      <c r="E33" s="16"/>
      <c r="F33" s="24">
        <v>57</v>
      </c>
      <c r="G33" s="17">
        <v>0</v>
      </c>
      <c r="H33" s="25">
        <f>F33*G33</f>
        <v>0</v>
      </c>
      <c r="I33" s="26">
        <f t="shared" si="4"/>
        <v>0</v>
      </c>
    </row>
    <row r="34" spans="2:13" ht="17" thickBot="1" x14ac:dyDescent="0.25">
      <c r="H34" s="71">
        <f>SUM(H12:H33)</f>
        <v>0</v>
      </c>
      <c r="I34" s="71">
        <f>SUM(I12:I33)</f>
        <v>0</v>
      </c>
    </row>
    <row r="35" spans="2:13" ht="17" thickBot="1" x14ac:dyDescent="0.25"/>
    <row r="36" spans="2:13" ht="17" thickBot="1" x14ac:dyDescent="0.25">
      <c r="B36" s="138" t="s">
        <v>31</v>
      </c>
      <c r="C36" s="139"/>
      <c r="D36" s="139"/>
      <c r="E36" s="139"/>
      <c r="F36" s="139"/>
      <c r="G36" s="139"/>
      <c r="H36" s="139"/>
      <c r="I36" s="140"/>
    </row>
    <row r="37" spans="2:13" ht="52" thickBot="1" x14ac:dyDescent="0.25">
      <c r="B37" s="12" t="s">
        <v>0</v>
      </c>
      <c r="C37" s="13" t="s">
        <v>1</v>
      </c>
      <c r="D37" s="7" t="s">
        <v>2</v>
      </c>
      <c r="E37" s="8" t="s">
        <v>3</v>
      </c>
      <c r="F37" s="9" t="s">
        <v>4</v>
      </c>
      <c r="G37" s="10" t="s">
        <v>5</v>
      </c>
      <c r="H37" s="11" t="s">
        <v>37</v>
      </c>
      <c r="I37" s="11" t="s">
        <v>38</v>
      </c>
      <c r="K37" s="69"/>
      <c r="L37" s="80"/>
    </row>
    <row r="38" spans="2:13" ht="17" thickBot="1" x14ac:dyDescent="0.25">
      <c r="B38" s="142" t="s">
        <v>6</v>
      </c>
      <c r="C38" s="14" t="s">
        <v>93</v>
      </c>
      <c r="D38" s="15" t="s">
        <v>96</v>
      </c>
      <c r="E38" s="16"/>
      <c r="F38" s="94">
        <v>7</v>
      </c>
      <c r="G38" s="17">
        <v>0</v>
      </c>
      <c r="H38" s="25">
        <f t="shared" ref="H38" si="14">F38*G38</f>
        <v>0</v>
      </c>
      <c r="I38" s="26">
        <f t="shared" ref="I38" si="15">G38*E38</f>
        <v>0</v>
      </c>
      <c r="K38" s="69"/>
      <c r="L38" s="80"/>
    </row>
    <row r="39" spans="2:13" ht="18" customHeight="1" thickBot="1" x14ac:dyDescent="0.25">
      <c r="B39" s="144"/>
      <c r="C39" s="14" t="s">
        <v>42</v>
      </c>
      <c r="D39" s="15" t="s">
        <v>41</v>
      </c>
      <c r="E39" s="16">
        <v>50</v>
      </c>
      <c r="F39" s="37">
        <f t="shared" ref="F39:F48" si="16">E39*50%</f>
        <v>25</v>
      </c>
      <c r="G39" s="17">
        <v>0</v>
      </c>
      <c r="H39" s="18">
        <f t="shared" ref="H39:H55" si="17">F39*G39</f>
        <v>0</v>
      </c>
      <c r="I39" s="19">
        <f t="shared" ref="I39:I55" si="18">G39*E39</f>
        <v>0</v>
      </c>
      <c r="K39" s="4"/>
      <c r="L39" s="5"/>
      <c r="M39" s="5"/>
    </row>
    <row r="40" spans="2:13" ht="18" customHeight="1" thickBot="1" x14ac:dyDescent="0.25">
      <c r="B40" s="143"/>
      <c r="C40" s="14" t="s">
        <v>51</v>
      </c>
      <c r="D40" s="15" t="s">
        <v>90</v>
      </c>
      <c r="E40" s="16">
        <v>300</v>
      </c>
      <c r="F40" s="37">
        <v>150</v>
      </c>
      <c r="G40" s="17">
        <v>0</v>
      </c>
      <c r="H40" s="18">
        <f t="shared" ref="H40:H41" si="19">F40*G40</f>
        <v>0</v>
      </c>
      <c r="I40" s="19">
        <f t="shared" ref="I40:I41" si="20">G40*E40</f>
        <v>0</v>
      </c>
      <c r="K40" s="4"/>
      <c r="L40" s="5"/>
      <c r="M40" s="5"/>
    </row>
    <row r="41" spans="2:13" ht="18" customHeight="1" thickBot="1" x14ac:dyDescent="0.25">
      <c r="B41" s="145" t="s">
        <v>7</v>
      </c>
      <c r="C41" s="89" t="s">
        <v>94</v>
      </c>
      <c r="D41" s="88" t="s">
        <v>95</v>
      </c>
      <c r="E41" s="29"/>
      <c r="F41" s="94">
        <v>7</v>
      </c>
      <c r="G41" s="30">
        <v>0</v>
      </c>
      <c r="H41" s="56">
        <f t="shared" si="19"/>
        <v>0</v>
      </c>
      <c r="I41" s="57">
        <f t="shared" si="20"/>
        <v>0</v>
      </c>
      <c r="K41" s="4"/>
      <c r="L41" s="5"/>
      <c r="M41" s="5"/>
    </row>
    <row r="42" spans="2:13" ht="18" customHeight="1" thickBot="1" x14ac:dyDescent="0.25">
      <c r="B42" s="146"/>
      <c r="C42" s="27" t="s">
        <v>50</v>
      </c>
      <c r="D42" s="28" t="s">
        <v>103</v>
      </c>
      <c r="E42" s="29">
        <v>50</v>
      </c>
      <c r="F42" s="75">
        <f t="shared" si="16"/>
        <v>25</v>
      </c>
      <c r="G42" s="30">
        <v>0</v>
      </c>
      <c r="H42" s="31">
        <f t="shared" si="17"/>
        <v>0</v>
      </c>
      <c r="I42" s="32">
        <f t="shared" si="18"/>
        <v>0</v>
      </c>
      <c r="K42" s="4"/>
      <c r="L42" s="5"/>
      <c r="M42" s="5"/>
    </row>
    <row r="43" spans="2:13" ht="19" customHeight="1" thickBot="1" x14ac:dyDescent="0.25">
      <c r="B43" s="147"/>
      <c r="C43" s="27" t="s">
        <v>91</v>
      </c>
      <c r="D43" s="28" t="s">
        <v>92</v>
      </c>
      <c r="E43" s="93">
        <v>110</v>
      </c>
      <c r="F43" s="94">
        <f>E43*50%</f>
        <v>55</v>
      </c>
      <c r="G43" s="22">
        <v>0</v>
      </c>
      <c r="H43" s="31">
        <f t="shared" ref="H43" si="21">F43*G43</f>
        <v>0</v>
      </c>
      <c r="I43" s="32">
        <f t="shared" ref="I43" si="22">G43*E43</f>
        <v>0</v>
      </c>
      <c r="K43" s="4"/>
      <c r="L43" s="5"/>
      <c r="M43" s="5"/>
    </row>
    <row r="44" spans="2:13" ht="24" customHeight="1" thickBot="1" x14ac:dyDescent="0.25">
      <c r="B44" s="129" t="s">
        <v>39</v>
      </c>
      <c r="C44" s="14" t="s">
        <v>40</v>
      </c>
      <c r="D44" s="15" t="s">
        <v>73</v>
      </c>
      <c r="E44" s="16">
        <v>18</v>
      </c>
      <c r="F44" s="37">
        <v>9</v>
      </c>
      <c r="G44" s="17">
        <v>0</v>
      </c>
      <c r="H44" s="18">
        <f>F44*G44</f>
        <v>0</v>
      </c>
      <c r="I44" s="19">
        <f>G44*E44</f>
        <v>0</v>
      </c>
      <c r="K44" s="4"/>
      <c r="L44" s="5"/>
      <c r="M44" s="5"/>
    </row>
    <row r="45" spans="2:13" ht="24" customHeight="1" thickBot="1" x14ac:dyDescent="0.25">
      <c r="B45" s="130"/>
      <c r="C45" s="14" t="s">
        <v>72</v>
      </c>
      <c r="D45" s="15" t="s">
        <v>74</v>
      </c>
      <c r="E45" s="16">
        <v>18</v>
      </c>
      <c r="F45" s="37">
        <v>9</v>
      </c>
      <c r="G45" s="17">
        <v>0</v>
      </c>
      <c r="H45" s="18">
        <f>F45*G45</f>
        <v>0</v>
      </c>
      <c r="I45" s="19">
        <f>G45*E45</f>
        <v>0</v>
      </c>
      <c r="K45" s="4"/>
      <c r="L45" s="5"/>
      <c r="M45" s="5"/>
    </row>
    <row r="46" spans="2:13" ht="24" customHeight="1" thickBot="1" x14ac:dyDescent="0.25">
      <c r="B46" s="131"/>
      <c r="C46" s="14" t="s">
        <v>51</v>
      </c>
      <c r="D46" s="15" t="s">
        <v>44</v>
      </c>
      <c r="E46" s="63">
        <f>E44*12</f>
        <v>216</v>
      </c>
      <c r="F46" s="37">
        <f>E46/2</f>
        <v>108</v>
      </c>
      <c r="G46" s="65">
        <v>0</v>
      </c>
      <c r="H46" s="26">
        <f>F46*G46</f>
        <v>0</v>
      </c>
      <c r="I46" s="67">
        <f>G46*E46</f>
        <v>0</v>
      </c>
      <c r="K46" s="4"/>
      <c r="L46" s="5"/>
      <c r="M46" s="5"/>
    </row>
    <row r="47" spans="2:13" ht="24" customHeight="1" thickBot="1" x14ac:dyDescent="0.25">
      <c r="B47" s="101" t="s">
        <v>8</v>
      </c>
      <c r="C47" s="27" t="s">
        <v>9</v>
      </c>
      <c r="D47" s="28" t="s">
        <v>10</v>
      </c>
      <c r="E47" s="62">
        <v>50</v>
      </c>
      <c r="F47" s="75">
        <v>25</v>
      </c>
      <c r="G47" s="64">
        <v>0</v>
      </c>
      <c r="H47" s="57">
        <f t="shared" si="17"/>
        <v>0</v>
      </c>
      <c r="I47" s="66">
        <f t="shared" si="18"/>
        <v>0</v>
      </c>
      <c r="K47" s="4"/>
      <c r="L47" s="5"/>
      <c r="M47" s="5"/>
    </row>
    <row r="48" spans="2:13" ht="18" customHeight="1" thickBot="1" x14ac:dyDescent="0.25">
      <c r="B48" s="129" t="s">
        <v>11</v>
      </c>
      <c r="C48" s="102" t="s">
        <v>87</v>
      </c>
      <c r="D48" s="103" t="s">
        <v>86</v>
      </c>
      <c r="E48" s="97">
        <v>55</v>
      </c>
      <c r="F48" s="98">
        <f t="shared" si="16"/>
        <v>27.5</v>
      </c>
      <c r="G48" s="65">
        <v>0</v>
      </c>
      <c r="H48" s="26">
        <f t="shared" si="17"/>
        <v>0</v>
      </c>
      <c r="I48" s="67">
        <f t="shared" si="18"/>
        <v>0</v>
      </c>
      <c r="K48" s="4"/>
      <c r="L48" s="5"/>
      <c r="M48" s="5"/>
    </row>
    <row r="49" spans="2:13" ht="19" customHeight="1" thickBot="1" x14ac:dyDescent="0.25">
      <c r="B49" s="131"/>
      <c r="C49" s="104" t="s">
        <v>88</v>
      </c>
      <c r="D49" s="105" t="s">
        <v>89</v>
      </c>
      <c r="E49" s="99">
        <v>55</v>
      </c>
      <c r="F49" s="100">
        <f t="shared" ref="F49:F55" si="23">E49*50%</f>
        <v>27.5</v>
      </c>
      <c r="G49" s="107">
        <v>0</v>
      </c>
      <c r="H49" s="108">
        <f>F49*G49</f>
        <v>0</v>
      </c>
      <c r="I49" s="109">
        <f>G49*E49</f>
        <v>0</v>
      </c>
      <c r="K49" s="4"/>
      <c r="L49" s="5"/>
      <c r="M49" s="5"/>
    </row>
    <row r="50" spans="2:13" ht="25" customHeight="1" thickBot="1" x14ac:dyDescent="0.25">
      <c r="B50" s="141" t="s">
        <v>79</v>
      </c>
      <c r="C50" s="39" t="s">
        <v>12</v>
      </c>
      <c r="D50" s="38" t="s">
        <v>13</v>
      </c>
      <c r="E50" s="62">
        <v>65</v>
      </c>
      <c r="F50" s="75">
        <f t="shared" si="23"/>
        <v>32.5</v>
      </c>
      <c r="G50" s="64">
        <v>0</v>
      </c>
      <c r="H50" s="31">
        <f t="shared" si="17"/>
        <v>0</v>
      </c>
      <c r="I50" s="32">
        <f t="shared" si="18"/>
        <v>0</v>
      </c>
      <c r="K50" s="4"/>
      <c r="L50" s="5"/>
      <c r="M50" s="5"/>
    </row>
    <row r="51" spans="2:13" ht="27" customHeight="1" thickBot="1" x14ac:dyDescent="0.25">
      <c r="B51" s="141"/>
      <c r="C51" s="90" t="s">
        <v>23</v>
      </c>
      <c r="D51" s="110" t="s">
        <v>24</v>
      </c>
      <c r="E51" s="21">
        <v>95</v>
      </c>
      <c r="F51" s="111">
        <f t="shared" si="23"/>
        <v>47.5</v>
      </c>
      <c r="G51" s="22">
        <v>0</v>
      </c>
      <c r="H51" s="23">
        <f t="shared" si="17"/>
        <v>0</v>
      </c>
      <c r="I51" s="23">
        <f t="shared" si="18"/>
        <v>0</v>
      </c>
      <c r="K51" s="4"/>
      <c r="L51" s="5"/>
      <c r="M51" s="5"/>
    </row>
    <row r="52" spans="2:13" ht="25" customHeight="1" thickBot="1" x14ac:dyDescent="0.25">
      <c r="B52" s="142" t="s">
        <v>22</v>
      </c>
      <c r="C52" s="91" t="s">
        <v>14</v>
      </c>
      <c r="D52" s="112" t="s">
        <v>13</v>
      </c>
      <c r="E52" s="43">
        <v>65</v>
      </c>
      <c r="F52" s="113">
        <f t="shared" si="23"/>
        <v>32.5</v>
      </c>
      <c r="G52" s="45">
        <v>0</v>
      </c>
      <c r="H52" s="114">
        <f t="shared" si="17"/>
        <v>0</v>
      </c>
      <c r="I52" s="115">
        <f t="shared" si="18"/>
        <v>0</v>
      </c>
      <c r="K52" s="4"/>
      <c r="L52" s="5"/>
      <c r="M52" s="5"/>
    </row>
    <row r="53" spans="2:13" ht="25" customHeight="1" thickBot="1" x14ac:dyDescent="0.25">
      <c r="B53" s="143"/>
      <c r="C53" s="3" t="s">
        <v>25</v>
      </c>
      <c r="D53" s="36" t="s">
        <v>24</v>
      </c>
      <c r="E53" s="16">
        <v>95</v>
      </c>
      <c r="F53" s="37">
        <f t="shared" si="23"/>
        <v>47.5</v>
      </c>
      <c r="G53" s="17">
        <v>0</v>
      </c>
      <c r="H53" s="18">
        <f t="shared" si="17"/>
        <v>0</v>
      </c>
      <c r="I53" s="19">
        <f t="shared" si="18"/>
        <v>0</v>
      </c>
      <c r="K53" s="4"/>
      <c r="L53" s="5"/>
      <c r="M53" s="5"/>
    </row>
    <row r="54" spans="2:13" ht="25" customHeight="1" thickBot="1" x14ac:dyDescent="0.25">
      <c r="B54" s="127" t="s">
        <v>17</v>
      </c>
      <c r="C54" s="116" t="s">
        <v>18</v>
      </c>
      <c r="D54" s="117" t="s">
        <v>19</v>
      </c>
      <c r="E54" s="111">
        <v>60</v>
      </c>
      <c r="F54" s="111">
        <f t="shared" si="23"/>
        <v>30</v>
      </c>
      <c r="G54" s="22">
        <v>0</v>
      </c>
      <c r="H54" s="23">
        <f t="shared" si="17"/>
        <v>0</v>
      </c>
      <c r="I54" s="23">
        <f t="shared" si="18"/>
        <v>0</v>
      </c>
      <c r="K54" s="4"/>
      <c r="L54" s="5"/>
      <c r="M54" s="5"/>
    </row>
    <row r="55" spans="2:13" ht="25" customHeight="1" thickBot="1" x14ac:dyDescent="0.25">
      <c r="B55" s="128"/>
      <c r="C55" s="118" t="s">
        <v>20</v>
      </c>
      <c r="D55" s="119" t="s">
        <v>21</v>
      </c>
      <c r="E55" s="75">
        <v>80</v>
      </c>
      <c r="F55" s="75">
        <f t="shared" si="23"/>
        <v>40</v>
      </c>
      <c r="G55" s="30">
        <v>0</v>
      </c>
      <c r="H55" s="31">
        <f t="shared" si="17"/>
        <v>0</v>
      </c>
      <c r="I55" s="32">
        <f t="shared" si="18"/>
        <v>0</v>
      </c>
      <c r="K55" s="4"/>
      <c r="L55" s="5"/>
      <c r="M55" s="5"/>
    </row>
    <row r="56" spans="2:13" ht="26" customHeight="1" thickBot="1" x14ac:dyDescent="0.25">
      <c r="B56" s="120" t="s">
        <v>15</v>
      </c>
      <c r="C56" s="92" t="s">
        <v>52</v>
      </c>
      <c r="D56" s="121" t="s">
        <v>16</v>
      </c>
      <c r="E56" s="122">
        <v>300</v>
      </c>
      <c r="F56" s="106">
        <v>150</v>
      </c>
      <c r="G56" s="123">
        <v>0</v>
      </c>
      <c r="H56" s="124">
        <v>0</v>
      </c>
      <c r="I56" s="35">
        <v>0</v>
      </c>
      <c r="K56" s="4"/>
      <c r="L56" s="5"/>
      <c r="M56" s="5"/>
    </row>
    <row r="57" spans="2:13" ht="17" thickBot="1" x14ac:dyDescent="0.25">
      <c r="D57" s="1"/>
      <c r="F57" s="2"/>
      <c r="G57" s="70"/>
      <c r="H57" s="125">
        <f>SUM(H39:H56)</f>
        <v>0</v>
      </c>
      <c r="I57" s="126">
        <f>SUM(I39:I56)</f>
        <v>0</v>
      </c>
      <c r="L57" s="5"/>
      <c r="M57" s="5"/>
    </row>
  </sheetData>
  <mergeCells count="25">
    <mergeCell ref="B2:I2"/>
    <mergeCell ref="B3:C8"/>
    <mergeCell ref="D4:I4"/>
    <mergeCell ref="D5:I5"/>
    <mergeCell ref="D6:I6"/>
    <mergeCell ref="D7:I7"/>
    <mergeCell ref="D8:I8"/>
    <mergeCell ref="G3:I3"/>
    <mergeCell ref="B9:I9"/>
    <mergeCell ref="B18:B19"/>
    <mergeCell ref="B20:B22"/>
    <mergeCell ref="B23:B25"/>
    <mergeCell ref="B11:B13"/>
    <mergeCell ref="B14:B17"/>
    <mergeCell ref="B54:B55"/>
    <mergeCell ref="B44:B46"/>
    <mergeCell ref="B48:B49"/>
    <mergeCell ref="B26:B27"/>
    <mergeCell ref="B28:B30"/>
    <mergeCell ref="B31:B33"/>
    <mergeCell ref="B36:I36"/>
    <mergeCell ref="B50:B51"/>
    <mergeCell ref="B52:B53"/>
    <mergeCell ref="B38:B40"/>
    <mergeCell ref="B41:B43"/>
  </mergeCells>
  <phoneticPr fontId="17" type="noConversion"/>
  <pageMargins left="0.25" right="0.25" top="0.75" bottom="0.75" header="0.3" footer="0.3"/>
  <pageSetup scale="76" fitToHeight="0" orientation="portrait" r:id="rId1"/>
  <headerFooter>
    <oddFooter>&amp;L&amp;1#&amp;"Calibri"&amp;10&amp;K000000Confidential Communication:  Information is for use only by approved users.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neil.fishenden@eegeo.com</dc:creator>
  <cp:keywords/>
  <dc:description/>
  <cp:lastModifiedBy>Microsoft Office User</cp:lastModifiedBy>
  <cp:revision/>
  <cp:lastPrinted>2022-06-14T18:21:44Z</cp:lastPrinted>
  <dcterms:created xsi:type="dcterms:W3CDTF">2019-11-08T01:21:39Z</dcterms:created>
  <dcterms:modified xsi:type="dcterms:W3CDTF">2023-06-22T19:25:23Z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4fc18-c238-4411-a088-302acbaffd75_Enabled">
    <vt:lpwstr>true</vt:lpwstr>
  </property>
  <property fmtid="{D5CDD505-2E9C-101B-9397-08002B2CF9AE}" pid="3" name="MSIP_Label_07f4fc18-c238-4411-a088-302acbaffd75_SetDate">
    <vt:lpwstr>2023-02-27T22:40:40Z</vt:lpwstr>
  </property>
  <property fmtid="{D5CDD505-2E9C-101B-9397-08002B2CF9AE}" pid="4" name="MSIP_Label_07f4fc18-c238-4411-a088-302acbaffd75_Method">
    <vt:lpwstr>Privileged</vt:lpwstr>
  </property>
  <property fmtid="{D5CDD505-2E9C-101B-9397-08002B2CF9AE}" pid="5" name="MSIP_Label_07f4fc18-c238-4411-a088-302acbaffd75_Name">
    <vt:lpwstr>Confidential</vt:lpwstr>
  </property>
  <property fmtid="{D5CDD505-2E9C-101B-9397-08002B2CF9AE}" pid="6" name="MSIP_Label_07f4fc18-c238-4411-a088-302acbaffd75_SiteId">
    <vt:lpwstr>5d2d3f03-286e-4643-8f5b-10565608e5f8</vt:lpwstr>
  </property>
  <property fmtid="{D5CDD505-2E9C-101B-9397-08002B2CF9AE}" pid="7" name="MSIP_Label_07f4fc18-c238-4411-a088-302acbaffd75_ActionId">
    <vt:lpwstr>35f01e9c-4f4e-4057-bc02-34c05e5cdc94</vt:lpwstr>
  </property>
  <property fmtid="{D5CDD505-2E9C-101B-9397-08002B2CF9AE}" pid="8" name="MSIP_Label_07f4fc18-c238-4411-a088-302acbaffd75_ContentBits">
    <vt:lpwstr>2</vt:lpwstr>
  </property>
</Properties>
</file>